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3500" windowHeight="10905" tabRatio="634"/>
  </bookViews>
  <sheets>
    <sheet name="СШ№14 Тасты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4" l="1"/>
  <c r="E23" i="4"/>
  <c r="E20" i="4"/>
  <c r="C20" i="4" s="1"/>
  <c r="E17" i="4"/>
  <c r="C17" i="4" s="1"/>
  <c r="C32" i="4"/>
  <c r="C31" i="4"/>
  <c r="C26" i="4"/>
  <c r="C23" i="4"/>
  <c r="E33" i="4" l="1"/>
  <c r="C33" i="4" s="1"/>
  <c r="E30" i="4"/>
  <c r="C30" i="4" s="1"/>
  <c r="D33" i="4" l="1"/>
  <c r="D32" i="4"/>
  <c r="D31" i="4"/>
  <c r="D30" i="4"/>
  <c r="D29" i="4"/>
  <c r="C29" i="4"/>
  <c r="E28" i="4"/>
  <c r="D27" i="4"/>
  <c r="C27" i="4"/>
  <c r="D26" i="4"/>
  <c r="E25" i="4"/>
  <c r="D24" i="4"/>
  <c r="C24" i="4"/>
  <c r="D23" i="4"/>
  <c r="E22" i="4"/>
  <c r="D21" i="4"/>
  <c r="C21" i="4"/>
  <c r="D20" i="4"/>
  <c r="E19" i="4"/>
  <c r="C19" i="4" s="1"/>
  <c r="D19" i="4"/>
  <c r="D18" i="4"/>
  <c r="C18" i="4"/>
  <c r="D17" i="4"/>
  <c r="E15" i="4"/>
  <c r="E13" i="4" s="1"/>
  <c r="E12" i="4" s="1"/>
  <c r="D28" i="4" l="1"/>
  <c r="C28" i="4"/>
  <c r="D25" i="4"/>
  <c r="C25" i="4"/>
  <c r="D22" i="4"/>
  <c r="C22" i="4"/>
  <c r="C15" i="4"/>
  <c r="C13" i="4" s="1"/>
  <c r="C12" i="4" s="1"/>
  <c r="D15" i="4"/>
  <c r="D13" i="4" s="1"/>
  <c r="D12" i="4" s="1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<sst xmlns="http://schemas.openxmlformats.org/spreadsheetml/2006/main" count="55" uniqueCount="32">
  <si>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</si>
  <si>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</si>
  <si>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</si>
  <si>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</si>
  <si>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</si>
  <si>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</si>
  <si>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</si>
  <si>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</si>
  <si>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</si>
  <si>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</si>
  <si>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</si>
  <si>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</si>
  <si>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</si>
  <si>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</si>
  <si>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</si>
  <si>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</si>
  <si>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</si>
  <si>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</si>
  <si>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</si>
  <si>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</si>
  <si>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</si>
  <si>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</si>
  <si>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</si>
  <si>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</si>
  <si>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</si>
  <si>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</si>
  <si>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</si>
  <si>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</si>
  <si>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</si>
  <si>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</si>
  <si>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СШ№14 Тасты</t>
  </si>
  <si>
    <t>по состоянию на "1"января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</si>
</sst>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2" borderId="2" xfId="0" applyFont="1" applyFill="1" applyBorder="1"/>
    <xf numFmtId="164" fontId="2" fillId="3" borderId="2" xfId="0" applyNumberFormat="1" applyFont="1" applyFill="1" applyBorder="1"/>
    <xf numFmtId="164" fontId="2" fillId="0" borderId="2" xfId="0" applyNumberFormat="1" applyFont="1" applyBorder="1"/>
    <xf numFmtId="164" fontId="7" fillId="2" borderId="2" xfId="0" applyNumberFormat="1" applyFont="1" applyFill="1" applyBorder="1"/>
    <xf numFmtId="164" fontId="2" fillId="2" borderId="2" xfId="0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15" workbookViewId="0">
      <selection activeCell="E30" sqref="E30"/>
    </sheetView>
  </sheetViews>
  <sheetFormatPr defaultColWidth="9.140625" defaultRowHeight="20.25" x14ac:dyDescent="0.3"/>
  <cols>
    <col min="1" max="1" width="69.42578125" style="2" customWidth="1"/>
    <col min="2" max="2" width="10.85546875" style="3" customWidth="1"/>
    <col min="3" max="3" width="12.7109375" style="2" customWidth="1"/>
    <col min="4" max="4" width="12.5703125" style="2" customWidth="1"/>
    <col min="5" max="7" width="12" style="2" customWidth="1"/>
    <col min="8" max="16384" width="9.140625" style="2"/>
  </cols>
  <sheetData>
    <row r="1" spans="1:5" x14ac:dyDescent="0.3">
      <c r="A1" s="22" t="s">
        <v>15</v>
      </c>
      <c r="B1" s="22"/>
      <c r="C1" s="22"/>
      <c r="D1" s="22"/>
      <c r="E1" s="22"/>
    </row>
    <row r="2" spans="1:5" x14ac:dyDescent="0.3">
      <c r="A2" s="22" t="s">
        <v>31</v>
      </c>
      <c r="B2" s="22"/>
      <c r="C2" s="22"/>
      <c r="D2" s="22"/>
      <c r="E2" s="22"/>
    </row>
    <row r="3" spans="1:5" x14ac:dyDescent="0.3">
      <c r="A3" s="1"/>
    </row>
    <row r="4" spans="1:5" x14ac:dyDescent="0.3">
      <c r="A4" s="23"/>
      <c r="B4" s="23"/>
      <c r="C4" s="23"/>
      <c r="D4" s="23"/>
      <c r="E4" s="23"/>
    </row>
    <row r="5" spans="1:5" ht="15.75" customHeight="1" x14ac:dyDescent="0.3">
      <c r="A5" s="24" t="s">
        <v>17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3" t="s">
        <v>18</v>
      </c>
    </row>
    <row r="8" spans="1:5" x14ac:dyDescent="0.3">
      <c r="A8" s="1" t="s">
        <v>30</v>
      </c>
    </row>
    <row r="9" spans="1:5" x14ac:dyDescent="0.3">
      <c r="A9" s="25" t="s">
        <v>29</v>
      </c>
      <c r="B9" s="26" t="s">
        <v>19</v>
      </c>
      <c r="C9" s="25" t="s">
        <v>16</v>
      </c>
      <c r="D9" s="25"/>
      <c r="E9" s="25"/>
    </row>
    <row r="10" spans="1:5" ht="40.5" x14ac:dyDescent="0.3">
      <c r="A10" s="25"/>
      <c r="B10" s="26"/>
      <c r="C10" s="21" t="s">
        <v>20</v>
      </c>
      <c r="D10" s="21" t="s">
        <v>21</v>
      </c>
      <c r="E10" s="20" t="s">
        <v>14</v>
      </c>
    </row>
    <row r="11" spans="1:5" x14ac:dyDescent="0.3">
      <c r="A11" s="5" t="s">
        <v>22</v>
      </c>
      <c r="B11" s="6" t="s">
        <v>10</v>
      </c>
      <c r="C11" s="15">
        <v>216</v>
      </c>
      <c r="D11" s="15">
        <v>216</v>
      </c>
      <c r="E11" s="15">
        <v>216</v>
      </c>
    </row>
    <row r="12" spans="1:5" x14ac:dyDescent="0.3">
      <c r="A12" s="10" t="s">
        <v>25</v>
      </c>
      <c r="B12" s="6" t="s">
        <v>2</v>
      </c>
      <c r="C12" s="16">
        <f t="shared" ref="C12:D12" si="0">+C13/C11</f>
        <v>359.18935185185182</v>
      </c>
      <c r="D12" s="16">
        <f t="shared" si="0"/>
        <v>359.18935185185182</v>
      </c>
      <c r="E12" s="16">
        <f>+E13/E11</f>
        <v>378.06898148148144</v>
      </c>
    </row>
    <row r="13" spans="1:5" x14ac:dyDescent="0.3">
      <c r="A13" s="5" t="s">
        <v>11</v>
      </c>
      <c r="B13" s="6" t="s">
        <v>2</v>
      </c>
      <c r="C13" s="17">
        <f t="shared" ref="C13:D13" si="1">SUM(C15+C29+C30+C31+C32+C33)</f>
        <v>77584.899999999994</v>
      </c>
      <c r="D13" s="17">
        <f t="shared" si="1"/>
        <v>77584.899999999994</v>
      </c>
      <c r="E13" s="17">
        <f>SUM(E15+E29+E30+E31+E32+E33)</f>
        <v>81662.899999999994</v>
      </c>
    </row>
    <row r="14" spans="1:5" x14ac:dyDescent="0.3">
      <c r="A14" s="8" t="s">
        <v>0</v>
      </c>
      <c r="B14" s="9"/>
      <c r="C14" s="17"/>
      <c r="D14" s="17"/>
      <c r="E14" s="17"/>
    </row>
    <row r="15" spans="1:5" x14ac:dyDescent="0.3">
      <c r="A15" s="5" t="s">
        <v>12</v>
      </c>
      <c r="B15" s="6" t="s">
        <v>2</v>
      </c>
      <c r="C15" s="17">
        <f t="shared" ref="C15:D15" si="2">SUM(C17+C20+C26)</f>
        <v>69400</v>
      </c>
      <c r="D15" s="17">
        <f t="shared" si="2"/>
        <v>69400</v>
      </c>
      <c r="E15" s="17">
        <f>SUM(E17+E20+E23+E26)</f>
        <v>73478</v>
      </c>
    </row>
    <row r="16" spans="1:5" x14ac:dyDescent="0.3">
      <c r="A16" s="8" t="s">
        <v>1</v>
      </c>
      <c r="B16" s="9"/>
      <c r="C16" s="17"/>
      <c r="D16" s="17"/>
      <c r="E16" s="17"/>
    </row>
    <row r="17" spans="1:5" ht="23.25" x14ac:dyDescent="0.35">
      <c r="A17" s="7" t="s">
        <v>13</v>
      </c>
      <c r="B17" s="6" t="s">
        <v>2</v>
      </c>
      <c r="C17" s="17">
        <f>SUM(+E17/12)*12</f>
        <v>7296</v>
      </c>
      <c r="D17" s="17">
        <f>SUM(E17)</f>
        <v>7296</v>
      </c>
      <c r="E17" s="18">
        <f>5472+1824</f>
        <v>7296</v>
      </c>
    </row>
    <row r="18" spans="1:5" x14ac:dyDescent="0.3">
      <c r="A18" s="10" t="s">
        <v>4</v>
      </c>
      <c r="B18" s="11" t="s">
        <v>3</v>
      </c>
      <c r="C18" s="17">
        <f>+E18</f>
        <v>3</v>
      </c>
      <c r="D18" s="17">
        <f t="shared" ref="D18:D33" si="3">SUM(E18)</f>
        <v>3</v>
      </c>
      <c r="E18" s="19">
        <v>3</v>
      </c>
    </row>
    <row r="19" spans="1:5" ht="21.95" customHeight="1" x14ac:dyDescent="0.3">
      <c r="A19" s="10" t="s">
        <v>27</v>
      </c>
      <c r="B19" s="6" t="s">
        <v>28</v>
      </c>
      <c r="C19" s="17">
        <f>SUM(+E19/12)*12</f>
        <v>2432</v>
      </c>
      <c r="D19" s="17">
        <f t="shared" si="3"/>
        <v>2432</v>
      </c>
      <c r="E19" s="17">
        <f>+E17/E18</f>
        <v>2432</v>
      </c>
    </row>
    <row r="20" spans="1:5" x14ac:dyDescent="0.3">
      <c r="A20" s="7" t="s">
        <v>23</v>
      </c>
      <c r="B20" s="6" t="s">
        <v>2</v>
      </c>
      <c r="C20" s="17">
        <f>SUM(+E20/12)*12</f>
        <v>61510</v>
      </c>
      <c r="D20" s="17">
        <f>SUM(E20)</f>
        <v>61510</v>
      </c>
      <c r="E20" s="19">
        <f>46133+15377</f>
        <v>61510</v>
      </c>
    </row>
    <row r="21" spans="1:5" x14ac:dyDescent="0.3">
      <c r="A21" s="10" t="s">
        <v>4</v>
      </c>
      <c r="B21" s="11" t="s">
        <v>3</v>
      </c>
      <c r="C21" s="17">
        <f>+E21</f>
        <v>35</v>
      </c>
      <c r="D21" s="17">
        <f t="shared" ref="D21" si="4">SUM(E21)</f>
        <v>35</v>
      </c>
      <c r="E21" s="19">
        <v>35</v>
      </c>
    </row>
    <row r="22" spans="1:5" ht="21.95" customHeight="1" x14ac:dyDescent="0.3">
      <c r="A22" s="10" t="s">
        <v>27</v>
      </c>
      <c r="B22" s="6" t="s">
        <v>28</v>
      </c>
      <c r="C22" s="17">
        <f>SUM(+E22/12)*12</f>
        <v>1757.4285714285711</v>
      </c>
      <c r="D22" s="17">
        <f t="shared" si="3"/>
        <v>1757.4285714285713</v>
      </c>
      <c r="E22" s="17">
        <f>+E20/E21</f>
        <v>1757.4285714285713</v>
      </c>
    </row>
    <row r="23" spans="1:5" ht="39" x14ac:dyDescent="0.3">
      <c r="A23" s="14" t="s">
        <v>26</v>
      </c>
      <c r="B23" s="6" t="s">
        <v>2</v>
      </c>
      <c r="C23" s="17">
        <f>SUM(+E23/12)*12</f>
        <v>4078</v>
      </c>
      <c r="D23" s="17">
        <f>SUM(E23)</f>
        <v>4078</v>
      </c>
      <c r="E23" s="19">
        <f>3059+1019</f>
        <v>4078</v>
      </c>
    </row>
    <row r="24" spans="1:5" x14ac:dyDescent="0.3">
      <c r="A24" s="10" t="s">
        <v>4</v>
      </c>
      <c r="B24" s="11" t="s">
        <v>3</v>
      </c>
      <c r="C24" s="17">
        <f>+E24</f>
        <v>3</v>
      </c>
      <c r="D24" s="17">
        <f t="shared" ref="D24" si="5">SUM(E24)</f>
        <v>3</v>
      </c>
      <c r="E24" s="19">
        <v>3</v>
      </c>
    </row>
    <row r="25" spans="1:5" ht="21.95" customHeight="1" x14ac:dyDescent="0.3">
      <c r="A25" s="10" t="s">
        <v>27</v>
      </c>
      <c r="B25" s="6" t="s">
        <v>28</v>
      </c>
      <c r="C25" s="17">
        <f>SUM(+E25/12)*12</f>
        <v>1359.3333333333333</v>
      </c>
      <c r="D25" s="17">
        <f t="shared" si="3"/>
        <v>1359.3333333333333</v>
      </c>
      <c r="E25" s="17">
        <f>+E23/E24</f>
        <v>1359.3333333333333</v>
      </c>
    </row>
    <row r="26" spans="1:5" x14ac:dyDescent="0.3">
      <c r="A26" s="7" t="s">
        <v>24</v>
      </c>
      <c r="B26" s="6" t="s">
        <v>2</v>
      </c>
      <c r="C26" s="17">
        <f>SUM(+E26/12)*12</f>
        <v>594</v>
      </c>
      <c r="D26" s="17">
        <f>SUM(E26)</f>
        <v>594</v>
      </c>
      <c r="E26" s="19">
        <f>446+148</f>
        <v>594</v>
      </c>
    </row>
    <row r="27" spans="1:5" x14ac:dyDescent="0.3">
      <c r="A27" s="10" t="s">
        <v>4</v>
      </c>
      <c r="B27" s="11" t="s">
        <v>3</v>
      </c>
      <c r="C27" s="17">
        <f>+E27</f>
        <v>11</v>
      </c>
      <c r="D27" s="17">
        <f t="shared" ref="D27" si="6">SUM(E27)</f>
        <v>11</v>
      </c>
      <c r="E27" s="19">
        <v>11</v>
      </c>
    </row>
    <row r="28" spans="1:5" ht="21.95" customHeight="1" x14ac:dyDescent="0.3">
      <c r="A28" s="10" t="s">
        <v>27</v>
      </c>
      <c r="B28" s="6" t="s">
        <v>28</v>
      </c>
      <c r="C28" s="17">
        <f>SUM(+E28/12)*12</f>
        <v>54</v>
      </c>
      <c r="D28" s="17">
        <f t="shared" si="3"/>
        <v>54</v>
      </c>
      <c r="E28" s="17">
        <f>+E26/E27</f>
        <v>54</v>
      </c>
    </row>
    <row r="29" spans="1:5" x14ac:dyDescent="0.3">
      <c r="A29" s="5" t="s">
        <v>5</v>
      </c>
      <c r="B29" s="6" t="s">
        <v>2</v>
      </c>
      <c r="C29" s="17">
        <f>SUM(E29)</f>
        <v>2570</v>
      </c>
      <c r="D29" s="17">
        <f>SUM(E29)</f>
        <v>2570</v>
      </c>
      <c r="E29" s="7">
        <v>2570</v>
      </c>
    </row>
    <row r="30" spans="1:5" ht="36.75" x14ac:dyDescent="0.3">
      <c r="A30" s="12" t="s">
        <v>6</v>
      </c>
      <c r="B30" s="6" t="s">
        <v>2</v>
      </c>
      <c r="C30" s="17">
        <f>SUM(+E30/12)*12</f>
        <v>3075.8999999999996</v>
      </c>
      <c r="D30" s="17">
        <f t="shared" si="3"/>
        <v>3075.9</v>
      </c>
      <c r="E30" s="15">
        <f>51.2+9.8+2724+1.9+289</f>
        <v>3075.9</v>
      </c>
    </row>
    <row r="31" spans="1:5" x14ac:dyDescent="0.3">
      <c r="A31" s="12" t="s">
        <v>7</v>
      </c>
      <c r="B31" s="6" t="s">
        <v>2</v>
      </c>
      <c r="C31" s="17">
        <f>SUM(+E31/12)*12</f>
        <v>289</v>
      </c>
      <c r="D31" s="17">
        <f t="shared" si="3"/>
        <v>289</v>
      </c>
      <c r="E31" s="15">
        <v>289</v>
      </c>
    </row>
    <row r="32" spans="1:5" ht="36.75" x14ac:dyDescent="0.3">
      <c r="A32" s="12" t="s">
        <v>8</v>
      </c>
      <c r="B32" s="6" t="s">
        <v>2</v>
      </c>
      <c r="C32" s="7">
        <f>SUM(+E32/12)*12</f>
        <v>0</v>
      </c>
      <c r="D32" s="7">
        <f t="shared" si="3"/>
        <v>0</v>
      </c>
      <c r="E32" s="15"/>
    </row>
    <row r="33" spans="1:5" ht="38.25" customHeight="1" x14ac:dyDescent="0.3">
      <c r="A33" s="12" t="s">
        <v>9</v>
      </c>
      <c r="B33" s="6" t="s">
        <v>2</v>
      </c>
      <c r="C33" s="7">
        <f>SUM(+E33/12)*12</f>
        <v>2250</v>
      </c>
      <c r="D33" s="7">
        <f t="shared" si="3"/>
        <v>2250</v>
      </c>
      <c r="E33" s="15">
        <f>1163+132+10+945</f>
        <v>2250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СШ№14 Тасты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2019-04-09T13:42:46Z</dcterms:modified>
</cp:coreProperties>
</file>