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97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60" i="1"/>
  <c r="E60"/>
  <c r="E59"/>
  <c r="O59" s="1"/>
  <c r="Q59" s="1"/>
  <c r="Q4"/>
  <c r="O4"/>
  <c r="Q60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4"/>
  <c r="O5"/>
  <c r="Q5" s="1"/>
  <c r="O6"/>
  <c r="Q6" s="1"/>
  <c r="O7"/>
  <c r="Q7" s="1"/>
  <c r="O8"/>
  <c r="Q8" s="1"/>
  <c r="O9"/>
  <c r="Q9" s="1"/>
  <c r="O10"/>
  <c r="Q10" s="1"/>
  <c r="O11"/>
  <c r="Q11" s="1"/>
  <c r="O12"/>
  <c r="Q12" s="1"/>
  <c r="O13"/>
  <c r="Q13" s="1"/>
  <c r="O14"/>
  <c r="Q14" s="1"/>
  <c r="O15"/>
  <c r="Q15" s="1"/>
  <c r="O16"/>
  <c r="Q16" s="1"/>
  <c r="O17"/>
  <c r="Q17" s="1"/>
  <c r="O18"/>
  <c r="Q18" s="1"/>
  <c r="O19"/>
  <c r="Q19" s="1"/>
  <c r="O20"/>
  <c r="Q20" s="1"/>
  <c r="O21"/>
  <c r="Q21" s="1"/>
  <c r="O22"/>
  <c r="Q22" s="1"/>
  <c r="O23"/>
  <c r="Q23" s="1"/>
  <c r="O24"/>
  <c r="Q24" s="1"/>
  <c r="O25"/>
  <c r="Q25" s="1"/>
  <c r="O26"/>
  <c r="Q26" s="1"/>
  <c r="O27"/>
  <c r="Q27" s="1"/>
  <c r="O28"/>
  <c r="Q28" s="1"/>
  <c r="O29"/>
  <c r="Q29" s="1"/>
  <c r="O30"/>
  <c r="Q30" s="1"/>
  <c r="O31"/>
  <c r="Q31" s="1"/>
  <c r="O32"/>
  <c r="Q32" s="1"/>
  <c r="O33"/>
  <c r="Q33" s="1"/>
  <c r="O34"/>
  <c r="Q34" s="1"/>
  <c r="O35"/>
  <c r="Q35" s="1"/>
  <c r="O36"/>
  <c r="Q36" s="1"/>
  <c r="O37"/>
  <c r="Q37" s="1"/>
  <c r="O38"/>
  <c r="Q38" s="1"/>
  <c r="O39"/>
  <c r="Q39" s="1"/>
  <c r="O40"/>
  <c r="Q40" s="1"/>
  <c r="O41"/>
  <c r="Q41" s="1"/>
  <c r="O42"/>
  <c r="Q42" s="1"/>
  <c r="O43"/>
  <c r="Q43" s="1"/>
  <c r="O44"/>
  <c r="Q44" s="1"/>
  <c r="O45"/>
  <c r="Q45" s="1"/>
  <c r="O46"/>
  <c r="Q46" s="1"/>
  <c r="O47"/>
  <c r="Q47" s="1"/>
  <c r="O48"/>
  <c r="Q48" s="1"/>
  <c r="O49"/>
  <c r="Q49" s="1"/>
  <c r="D50" l="1"/>
</calcChain>
</file>

<file path=xl/sharedStrings.xml><?xml version="1.0" encoding="utf-8"?>
<sst xmlns="http://schemas.openxmlformats.org/spreadsheetml/2006/main" count="88" uniqueCount="64">
  <si>
    <t>свет</t>
  </si>
  <si>
    <t>уголь</t>
  </si>
  <si>
    <t>фонд заработной платы</t>
  </si>
  <si>
    <t xml:space="preserve">налог </t>
  </si>
  <si>
    <t>фин услуги</t>
  </si>
  <si>
    <t>Телефон</t>
  </si>
  <si>
    <t>Запасы</t>
  </si>
  <si>
    <t>Общее Затрат</t>
  </si>
  <si>
    <t>Учащиеся</t>
  </si>
  <si>
    <t>Расход на 1- го уч-ся в год 12 мес.</t>
  </si>
  <si>
    <t>№</t>
  </si>
  <si>
    <t>наименование школ</t>
  </si>
  <si>
    <t>показ</t>
  </si>
  <si>
    <t>цена</t>
  </si>
  <si>
    <t xml:space="preserve">всего </t>
  </si>
  <si>
    <t>вид угля</t>
  </si>
  <si>
    <t>тонн</t>
  </si>
  <si>
    <r>
      <t xml:space="preserve">Информация по полнокомплектным школам </t>
    </r>
    <r>
      <rPr>
        <b/>
        <sz val="16"/>
        <color indexed="10"/>
        <rFont val="Times New Roman"/>
        <family val="1"/>
        <charset val="204"/>
      </rPr>
      <t>Целиноградского</t>
    </r>
    <r>
      <rPr>
        <b/>
        <sz val="16"/>
        <color indexed="8"/>
        <rFont val="Times New Roman"/>
        <family val="1"/>
        <charset val="204"/>
      </rPr>
      <t xml:space="preserve"> района за 2018 год</t>
    </r>
  </si>
  <si>
    <t>СШ№ 15 Акмечеть</t>
  </si>
  <si>
    <t>СШ№14 Тасты</t>
  </si>
  <si>
    <t>СШ№6 Караоткель</t>
  </si>
  <si>
    <t>ОШ№11 Семеновка</t>
  </si>
  <si>
    <t>СШ№49 Жана Жайнак</t>
  </si>
  <si>
    <t>СШ №32 с.Новоишимка</t>
  </si>
  <si>
    <t>СШ №27 с.Оразак</t>
  </si>
  <si>
    <t>СШ №43 с.Р.Кошкарбаева</t>
  </si>
  <si>
    <t>СШ №22 с.Приречное</t>
  </si>
  <si>
    <t>ОШ №4 с.Кажымукан</t>
  </si>
  <si>
    <t>ОШ №13 с.Косчеку</t>
  </si>
  <si>
    <t>ОШ №37 с.Шубары</t>
  </si>
  <si>
    <t>Ош №34 с.Мортык</t>
  </si>
  <si>
    <t>ОШ №23 с.Антоновка</t>
  </si>
  <si>
    <t>СШ 41 с.Кабанбай батыра</t>
  </si>
  <si>
    <t>ОШ№7 с.Жана Жол</t>
  </si>
  <si>
    <t>СШ№9 с.Максимовка</t>
  </si>
  <si>
    <t>СШ№25 с. Красноярка</t>
  </si>
  <si>
    <t>СШ№42 с.Кызылжар</t>
  </si>
  <si>
    <t>СШ№18 с.Косшы</t>
  </si>
  <si>
    <t>СШ№10 с.Фарфоровый</t>
  </si>
  <si>
    <t>СШ№21 с.Софиевка</t>
  </si>
  <si>
    <t>СШ№19 с.Тайтобе</t>
  </si>
  <si>
    <t>СШ№3 с.Талапкер</t>
  </si>
  <si>
    <t>СШ№5 с.Акмол</t>
  </si>
  <si>
    <t>СШ№ 12 Тоненрис</t>
  </si>
  <si>
    <t>СШ№24 Жалгызкудук</t>
  </si>
  <si>
    <t>СШ№26 М.Маметова</t>
  </si>
  <si>
    <t>СШ№29 Егиндыколь</t>
  </si>
  <si>
    <t>СШ№33 Родина</t>
  </si>
  <si>
    <t>СШ№48 Нуресиль</t>
  </si>
  <si>
    <t>СШ№2 Косшы</t>
  </si>
  <si>
    <t>СШ№2 Караоткель</t>
  </si>
  <si>
    <t>СШ№20 Коянды</t>
  </si>
  <si>
    <t>СШ№ 96 раз</t>
  </si>
  <si>
    <t>ОШ№ 30 Каратомар</t>
  </si>
  <si>
    <t>СШ№39 Кызылсуат</t>
  </si>
  <si>
    <t>ОШ№47 Сарыколь</t>
  </si>
  <si>
    <t>ОШ№28 Берлик</t>
  </si>
  <si>
    <t>ОШ№45 Шнет</t>
  </si>
  <si>
    <t>НШ Каражар</t>
  </si>
  <si>
    <t>НШ№31 Отаутускен</t>
  </si>
  <si>
    <t>НШ№40 М.Тимофеевка</t>
  </si>
  <si>
    <t>НШ Тастак</t>
  </si>
  <si>
    <t>НШ Раздольное</t>
  </si>
  <si>
    <t>НШ№46 Преображенка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</si>
</sst>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2" fontId="0" fillId="0" borderId="1" xfId="0" applyNumberFormat="1" applyBorder="1"/>
    <xf numFmtId="1" fontId="0" fillId="0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topLeftCell="A40" workbookViewId="0">
      <selection activeCell="A55" sqref="A55:Q62"/>
    </sheetView>
  </sheetViews>
  <sheetFormatPr defaultRowHeight="15"/>
  <cols>
    <col min="1" max="1" width="6.7109375" customWidth="1"/>
    <col min="2" max="2" width="22.85546875" customWidth="1"/>
    <col min="3" max="3" width="11.28515625" customWidth="1"/>
    <col min="4" max="4" width="11.5703125" bestFit="1" customWidth="1"/>
    <col min="14" max="14" width="9.140625" style="10"/>
    <col min="17" max="17" width="10.140625" customWidth="1"/>
  </cols>
  <sheetData>
    <row r="1" spans="1:17" ht="2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" customHeight="1">
      <c r="A2" s="1"/>
      <c r="B2" s="1"/>
      <c r="C2" s="21" t="s">
        <v>0</v>
      </c>
      <c r="D2" s="21"/>
      <c r="E2" s="21"/>
      <c r="F2" s="22" t="s">
        <v>1</v>
      </c>
      <c r="G2" s="22"/>
      <c r="H2" s="22"/>
      <c r="I2" s="22"/>
      <c r="J2" s="19" t="s">
        <v>2</v>
      </c>
      <c r="K2" s="19" t="s">
        <v>3</v>
      </c>
      <c r="L2" s="13" t="s">
        <v>4</v>
      </c>
      <c r="M2" s="14" t="s">
        <v>5</v>
      </c>
      <c r="N2" s="17" t="s">
        <v>6</v>
      </c>
      <c r="O2" s="14" t="s">
        <v>7</v>
      </c>
      <c r="P2" s="13" t="s">
        <v>8</v>
      </c>
      <c r="Q2" s="13" t="s">
        <v>9</v>
      </c>
    </row>
    <row r="3" spans="1:17" ht="42.75" customHeight="1">
      <c r="A3" s="2" t="s">
        <v>10</v>
      </c>
      <c r="B3" s="2" t="s">
        <v>11</v>
      </c>
      <c r="C3" s="2" t="s">
        <v>12</v>
      </c>
      <c r="D3" s="3" t="s">
        <v>13</v>
      </c>
      <c r="E3" s="1" t="s">
        <v>14</v>
      </c>
      <c r="F3" s="1" t="s">
        <v>15</v>
      </c>
      <c r="G3" s="3" t="s">
        <v>16</v>
      </c>
      <c r="H3" s="3" t="s">
        <v>13</v>
      </c>
      <c r="I3" s="1" t="s">
        <v>14</v>
      </c>
      <c r="J3" s="20"/>
      <c r="K3" s="20"/>
      <c r="L3" s="13"/>
      <c r="M3" s="15"/>
      <c r="N3" s="18"/>
      <c r="O3" s="15"/>
      <c r="P3" s="13"/>
      <c r="Q3" s="13"/>
    </row>
    <row r="4" spans="1:17">
      <c r="A4" s="4">
        <v>1</v>
      </c>
      <c r="B4" s="4" t="s">
        <v>18</v>
      </c>
      <c r="C4" s="4">
        <v>5241</v>
      </c>
      <c r="D4" s="11">
        <v>22.57</v>
      </c>
      <c r="E4" s="4">
        <f>C4*D4</f>
        <v>118289.37</v>
      </c>
      <c r="F4" s="4"/>
      <c r="G4" s="4"/>
      <c r="H4" s="4"/>
      <c r="I4" s="4"/>
      <c r="J4" s="4">
        <v>39173</v>
      </c>
      <c r="K4" s="4">
        <v>2033</v>
      </c>
      <c r="L4" s="4"/>
      <c r="M4" s="4">
        <v>68.2</v>
      </c>
      <c r="N4" s="9">
        <v>415104</v>
      </c>
      <c r="O4" s="4">
        <f>E4+I4+J4+K4+L4+M4+N4</f>
        <v>574667.57000000007</v>
      </c>
      <c r="P4" s="4">
        <v>87</v>
      </c>
      <c r="Q4" s="4">
        <f>O4/P4</f>
        <v>6605.3743678160927</v>
      </c>
    </row>
    <row r="5" spans="1:17">
      <c r="A5" s="4">
        <v>2</v>
      </c>
      <c r="B5" s="4" t="s">
        <v>19</v>
      </c>
      <c r="C5" s="4">
        <v>64.900000000000006</v>
      </c>
      <c r="D5" s="11">
        <v>22.57</v>
      </c>
      <c r="E5" s="4">
        <f t="shared" ref="E5:E49" si="0">C5*D5</f>
        <v>1464.7930000000001</v>
      </c>
      <c r="F5" s="4"/>
      <c r="G5" s="4"/>
      <c r="H5" s="4"/>
      <c r="I5" s="4"/>
      <c r="J5" s="4">
        <v>73478</v>
      </c>
      <c r="K5" s="4">
        <v>3426</v>
      </c>
      <c r="L5" s="4"/>
      <c r="M5" s="4">
        <v>68.2</v>
      </c>
      <c r="N5" s="9">
        <v>3260781</v>
      </c>
      <c r="O5" s="4">
        <f t="shared" ref="O5:O49" si="1">E5+I5+J5+K5+L5+M5+N5</f>
        <v>3339217.9929999998</v>
      </c>
      <c r="P5" s="4">
        <v>216</v>
      </c>
      <c r="Q5" s="4">
        <f t="shared" ref="Q5:Q49" si="2">O5/P5</f>
        <v>15459.342560185185</v>
      </c>
    </row>
    <row r="6" spans="1:17">
      <c r="A6" s="4">
        <v>3</v>
      </c>
      <c r="B6" s="4" t="s">
        <v>20</v>
      </c>
      <c r="C6" s="4">
        <v>50919</v>
      </c>
      <c r="D6" s="11">
        <v>22.57</v>
      </c>
      <c r="E6" s="4">
        <f t="shared" si="0"/>
        <v>1149241.83</v>
      </c>
      <c r="F6" s="4"/>
      <c r="G6" s="4"/>
      <c r="H6" s="4"/>
      <c r="I6" s="4"/>
      <c r="J6" s="4">
        <v>121314</v>
      </c>
      <c r="K6" s="4">
        <v>5702</v>
      </c>
      <c r="L6" s="4"/>
      <c r="M6" s="4">
        <v>162.9</v>
      </c>
      <c r="N6" s="9">
        <v>477702</v>
      </c>
      <c r="O6" s="4">
        <f t="shared" si="1"/>
        <v>1754122.73</v>
      </c>
      <c r="P6" s="4">
        <v>695</v>
      </c>
      <c r="Q6" s="4">
        <f t="shared" si="2"/>
        <v>2523.9175971223021</v>
      </c>
    </row>
    <row r="7" spans="1:17">
      <c r="A7" s="4">
        <v>4</v>
      </c>
      <c r="B7" s="4" t="s">
        <v>22</v>
      </c>
      <c r="C7" s="4">
        <v>23629</v>
      </c>
      <c r="D7" s="11">
        <v>22.57</v>
      </c>
      <c r="E7" s="4">
        <f t="shared" si="0"/>
        <v>533306.53</v>
      </c>
      <c r="F7" s="4"/>
      <c r="G7" s="4"/>
      <c r="H7" s="4"/>
      <c r="I7" s="4"/>
      <c r="J7" s="4">
        <v>43932.7</v>
      </c>
      <c r="K7" s="4">
        <v>2198.4</v>
      </c>
      <c r="L7" s="4"/>
      <c r="M7" s="4">
        <v>70</v>
      </c>
      <c r="N7" s="9">
        <v>396029</v>
      </c>
      <c r="O7" s="4">
        <f t="shared" si="1"/>
        <v>975536.63</v>
      </c>
      <c r="P7" s="4">
        <v>106</v>
      </c>
      <c r="Q7" s="4">
        <f t="shared" si="2"/>
        <v>9203.1757547169818</v>
      </c>
    </row>
    <row r="8" spans="1:17">
      <c r="A8" s="4">
        <v>5</v>
      </c>
      <c r="B8" s="4" t="s">
        <v>21</v>
      </c>
      <c r="C8" s="4">
        <v>8755</v>
      </c>
      <c r="D8" s="11">
        <v>22.57</v>
      </c>
      <c r="E8" s="4">
        <f t="shared" si="0"/>
        <v>197600.35</v>
      </c>
      <c r="F8" s="4"/>
      <c r="G8" s="4"/>
      <c r="H8" s="4"/>
      <c r="I8" s="4"/>
      <c r="J8" s="4">
        <v>57476</v>
      </c>
      <c r="K8" s="4">
        <v>2580</v>
      </c>
      <c r="L8" s="4"/>
      <c r="M8" s="4">
        <v>22.8</v>
      </c>
      <c r="N8" s="9">
        <v>3178153</v>
      </c>
      <c r="O8" s="4">
        <f t="shared" si="1"/>
        <v>3435832.15</v>
      </c>
      <c r="P8" s="4">
        <v>149</v>
      </c>
      <c r="Q8" s="4">
        <f t="shared" si="2"/>
        <v>23059.276174496645</v>
      </c>
    </row>
    <row r="9" spans="1:17">
      <c r="A9" s="4">
        <v>6</v>
      </c>
      <c r="B9" s="4" t="s">
        <v>32</v>
      </c>
      <c r="C9" s="4">
        <v>68507</v>
      </c>
      <c r="D9" s="11">
        <v>22.57</v>
      </c>
      <c r="E9" s="4">
        <f t="shared" si="0"/>
        <v>1546202.99</v>
      </c>
      <c r="F9" s="4"/>
      <c r="G9" s="4"/>
      <c r="H9" s="4"/>
      <c r="I9" s="4"/>
      <c r="J9" s="4">
        <v>230310</v>
      </c>
      <c r="K9" s="4">
        <v>10561</v>
      </c>
      <c r="L9" s="4"/>
      <c r="M9" s="4">
        <v>221.4</v>
      </c>
      <c r="N9" s="9">
        <v>591377</v>
      </c>
      <c r="O9" s="4">
        <f t="shared" si="1"/>
        <v>2378672.3899999997</v>
      </c>
      <c r="P9" s="4">
        <v>1155</v>
      </c>
      <c r="Q9" s="4">
        <f t="shared" si="2"/>
        <v>2059.4566147186142</v>
      </c>
    </row>
    <row r="10" spans="1:17">
      <c r="A10" s="4">
        <v>7</v>
      </c>
      <c r="B10" s="4" t="s">
        <v>23</v>
      </c>
      <c r="C10" s="4">
        <v>47136</v>
      </c>
      <c r="D10" s="11">
        <v>22.57</v>
      </c>
      <c r="E10" s="4">
        <f t="shared" si="0"/>
        <v>1063859.52</v>
      </c>
      <c r="F10" s="4"/>
      <c r="G10" s="4"/>
      <c r="H10" s="4"/>
      <c r="I10" s="4"/>
      <c r="J10" s="4">
        <v>100212</v>
      </c>
      <c r="K10" s="4">
        <v>3562</v>
      </c>
      <c r="L10" s="4"/>
      <c r="M10" s="4">
        <v>75.5</v>
      </c>
      <c r="N10" s="9">
        <v>469934</v>
      </c>
      <c r="O10" s="4">
        <f t="shared" si="1"/>
        <v>1637643.02</v>
      </c>
      <c r="P10" s="4">
        <v>353</v>
      </c>
      <c r="Q10" s="4">
        <f t="shared" si="2"/>
        <v>4639.2153541076486</v>
      </c>
    </row>
    <row r="11" spans="1:17">
      <c r="A11" s="4">
        <v>8</v>
      </c>
      <c r="B11" s="4" t="s">
        <v>24</v>
      </c>
      <c r="C11" s="4">
        <v>33933</v>
      </c>
      <c r="D11" s="11">
        <v>22.57</v>
      </c>
      <c r="E11" s="4">
        <f t="shared" si="0"/>
        <v>765867.81</v>
      </c>
      <c r="F11" s="4"/>
      <c r="G11" s="4"/>
      <c r="H11" s="4"/>
      <c r="I11" s="4"/>
      <c r="J11" s="4">
        <v>86983</v>
      </c>
      <c r="K11" s="4">
        <v>4129</v>
      </c>
      <c r="L11" s="4"/>
      <c r="M11" s="4">
        <v>25.6</v>
      </c>
      <c r="N11" s="9">
        <v>430353</v>
      </c>
      <c r="O11" s="4">
        <f t="shared" si="1"/>
        <v>1287358.4100000001</v>
      </c>
      <c r="P11" s="4">
        <v>289</v>
      </c>
      <c r="Q11" s="4">
        <f t="shared" si="2"/>
        <v>4454.5273702422146</v>
      </c>
    </row>
    <row r="12" spans="1:17">
      <c r="A12" s="4">
        <v>9</v>
      </c>
      <c r="B12" s="4" t="s">
        <v>25</v>
      </c>
      <c r="C12" s="4">
        <v>24622</v>
      </c>
      <c r="D12" s="11">
        <v>22.57</v>
      </c>
      <c r="E12" s="4">
        <f t="shared" si="0"/>
        <v>555718.54</v>
      </c>
      <c r="F12" s="4"/>
      <c r="G12" s="4"/>
      <c r="H12" s="4"/>
      <c r="I12" s="4"/>
      <c r="J12" s="4">
        <v>74940</v>
      </c>
      <c r="K12" s="4">
        <v>3529</v>
      </c>
      <c r="L12" s="4"/>
      <c r="M12" s="4">
        <v>60</v>
      </c>
      <c r="N12" s="9">
        <v>383200</v>
      </c>
      <c r="O12" s="4">
        <f t="shared" si="1"/>
        <v>1017447.54</v>
      </c>
      <c r="P12" s="4">
        <v>283</v>
      </c>
      <c r="Q12" s="4">
        <f t="shared" si="2"/>
        <v>3595.2209893992936</v>
      </c>
    </row>
    <row r="13" spans="1:17">
      <c r="A13" s="4">
        <v>10</v>
      </c>
      <c r="B13" s="4" t="s">
        <v>26</v>
      </c>
      <c r="C13" s="4">
        <v>24226</v>
      </c>
      <c r="D13" s="11">
        <v>22.57</v>
      </c>
      <c r="E13" s="4">
        <f t="shared" si="0"/>
        <v>546780.81999999995</v>
      </c>
      <c r="F13" s="4"/>
      <c r="G13" s="4"/>
      <c r="H13" s="4"/>
      <c r="I13" s="4"/>
      <c r="J13" s="4">
        <v>73400</v>
      </c>
      <c r="K13" s="4">
        <v>3250</v>
      </c>
      <c r="L13" s="4"/>
      <c r="M13" s="4">
        <v>55.2</v>
      </c>
      <c r="N13" s="9">
        <v>474829</v>
      </c>
      <c r="O13" s="4">
        <f t="shared" si="1"/>
        <v>1098315.02</v>
      </c>
      <c r="P13" s="4">
        <v>234</v>
      </c>
      <c r="Q13" s="4">
        <f t="shared" si="2"/>
        <v>4693.6539316239314</v>
      </c>
    </row>
    <row r="14" spans="1:17">
      <c r="A14" s="4">
        <v>11</v>
      </c>
      <c r="B14" s="4" t="s">
        <v>27</v>
      </c>
      <c r="C14" s="4">
        <v>19062</v>
      </c>
      <c r="D14" s="11">
        <v>22.57</v>
      </c>
      <c r="E14" s="4">
        <f t="shared" si="0"/>
        <v>430229.34</v>
      </c>
      <c r="F14" s="4"/>
      <c r="G14" s="4"/>
      <c r="H14" s="4"/>
      <c r="I14" s="4"/>
      <c r="J14" s="4">
        <v>73403</v>
      </c>
      <c r="K14" s="4">
        <v>3600</v>
      </c>
      <c r="L14" s="4"/>
      <c r="M14" s="4">
        <v>35.200000000000003</v>
      </c>
      <c r="N14" s="9">
        <v>3273173</v>
      </c>
      <c r="O14" s="4">
        <f t="shared" si="1"/>
        <v>3780440.54</v>
      </c>
      <c r="P14" s="4">
        <v>446</v>
      </c>
      <c r="Q14" s="4">
        <f t="shared" si="2"/>
        <v>8476.3240807174898</v>
      </c>
    </row>
    <row r="15" spans="1:17">
      <c r="A15" s="4">
        <v>12</v>
      </c>
      <c r="B15" s="4" t="s">
        <v>28</v>
      </c>
      <c r="C15" s="4">
        <v>5518</v>
      </c>
      <c r="D15" s="11">
        <v>22.57</v>
      </c>
      <c r="E15" s="4">
        <f t="shared" si="0"/>
        <v>124541.26</v>
      </c>
      <c r="F15" s="4"/>
      <c r="G15" s="4"/>
      <c r="H15" s="4"/>
      <c r="I15" s="4"/>
      <c r="J15" s="4">
        <v>37999</v>
      </c>
      <c r="K15" s="4">
        <v>1768</v>
      </c>
      <c r="L15" s="4"/>
      <c r="M15" s="4">
        <v>24.3</v>
      </c>
      <c r="N15" s="9">
        <v>320326</v>
      </c>
      <c r="O15" s="4">
        <f t="shared" si="1"/>
        <v>484658.56</v>
      </c>
      <c r="P15" s="4">
        <v>57</v>
      </c>
      <c r="Q15" s="4">
        <f t="shared" si="2"/>
        <v>8502.7817543859655</v>
      </c>
    </row>
    <row r="16" spans="1:17">
      <c r="A16" s="4">
        <v>13</v>
      </c>
      <c r="B16" s="4" t="s">
        <v>29</v>
      </c>
      <c r="C16" s="4">
        <v>5285</v>
      </c>
      <c r="D16" s="11">
        <v>22.57</v>
      </c>
      <c r="E16" s="4">
        <f t="shared" si="0"/>
        <v>119282.45</v>
      </c>
      <c r="F16" s="4"/>
      <c r="G16" s="4"/>
      <c r="H16" s="4"/>
      <c r="I16" s="4"/>
      <c r="J16" s="4">
        <v>49883</v>
      </c>
      <c r="K16" s="4">
        <v>2104</v>
      </c>
      <c r="L16" s="4"/>
      <c r="M16" s="4">
        <v>45.8</v>
      </c>
      <c r="N16" s="9">
        <v>3194825</v>
      </c>
      <c r="O16" s="4">
        <f t="shared" si="1"/>
        <v>3366140.25</v>
      </c>
      <c r="P16" s="4">
        <v>136</v>
      </c>
      <c r="Q16" s="4">
        <f t="shared" si="2"/>
        <v>24751.03125</v>
      </c>
    </row>
    <row r="17" spans="1:17">
      <c r="A17" s="4">
        <v>14</v>
      </c>
      <c r="B17" s="4" t="s">
        <v>30</v>
      </c>
      <c r="C17" s="4">
        <v>37372</v>
      </c>
      <c r="D17" s="11">
        <v>22.57</v>
      </c>
      <c r="E17" s="4">
        <f t="shared" si="0"/>
        <v>843486.04</v>
      </c>
      <c r="F17" s="4"/>
      <c r="G17" s="4"/>
      <c r="H17" s="4"/>
      <c r="I17" s="4"/>
      <c r="J17" s="4">
        <v>25988</v>
      </c>
      <c r="K17" s="4">
        <v>1270</v>
      </c>
      <c r="L17" s="4"/>
      <c r="M17" s="4">
        <v>22.6</v>
      </c>
      <c r="N17" s="9">
        <v>308647</v>
      </c>
      <c r="O17" s="4">
        <f t="shared" si="1"/>
        <v>1179413.6400000001</v>
      </c>
      <c r="P17" s="4">
        <v>14</v>
      </c>
      <c r="Q17" s="4">
        <f t="shared" si="2"/>
        <v>84243.831428571444</v>
      </c>
    </row>
    <row r="18" spans="1:17">
      <c r="A18" s="4">
        <v>15</v>
      </c>
      <c r="B18" s="4" t="s">
        <v>31</v>
      </c>
      <c r="C18" s="4">
        <v>4814</v>
      </c>
      <c r="D18" s="11">
        <v>22.57</v>
      </c>
      <c r="E18" s="4">
        <f t="shared" si="0"/>
        <v>108651.98</v>
      </c>
      <c r="F18" s="4"/>
      <c r="G18" s="4"/>
      <c r="H18" s="4"/>
      <c r="I18" s="4"/>
      <c r="J18" s="4">
        <v>26483</v>
      </c>
      <c r="K18" s="4">
        <v>1306</v>
      </c>
      <c r="L18" s="4"/>
      <c r="M18" s="4">
        <v>15</v>
      </c>
      <c r="N18" s="9">
        <v>321935</v>
      </c>
      <c r="O18" s="4">
        <f t="shared" si="1"/>
        <v>458390.98</v>
      </c>
      <c r="P18" s="4">
        <v>36</v>
      </c>
      <c r="Q18" s="4">
        <f t="shared" si="2"/>
        <v>12733.082777777778</v>
      </c>
    </row>
    <row r="19" spans="1:17">
      <c r="A19" s="4">
        <v>16</v>
      </c>
      <c r="B19" s="4" t="s">
        <v>33</v>
      </c>
      <c r="C19" s="4">
        <v>5926</v>
      </c>
      <c r="D19" s="11">
        <v>22.57</v>
      </c>
      <c r="E19" s="4">
        <f t="shared" si="0"/>
        <v>133749.82</v>
      </c>
      <c r="F19" s="4"/>
      <c r="G19" s="4"/>
      <c r="H19" s="4"/>
      <c r="I19" s="4"/>
      <c r="J19" s="4">
        <v>11875</v>
      </c>
      <c r="K19" s="4">
        <v>1777</v>
      </c>
      <c r="L19" s="4"/>
      <c r="M19" s="4">
        <v>35.6</v>
      </c>
      <c r="N19" s="9">
        <v>322916</v>
      </c>
      <c r="O19" s="4">
        <f t="shared" si="1"/>
        <v>470353.42000000004</v>
      </c>
      <c r="P19" s="4">
        <v>77</v>
      </c>
      <c r="Q19" s="4">
        <f t="shared" si="2"/>
        <v>6108.4859740259744</v>
      </c>
    </row>
    <row r="20" spans="1:17">
      <c r="A20" s="4">
        <v>17</v>
      </c>
      <c r="B20" s="4" t="s">
        <v>34</v>
      </c>
      <c r="C20" s="4">
        <v>37307</v>
      </c>
      <c r="D20" s="11">
        <v>22.57</v>
      </c>
      <c r="E20" s="4">
        <f t="shared" si="0"/>
        <v>842018.99</v>
      </c>
      <c r="F20" s="4"/>
      <c r="G20" s="4"/>
      <c r="H20" s="4"/>
      <c r="I20" s="4"/>
      <c r="J20" s="4">
        <v>89725</v>
      </c>
      <c r="K20" s="4">
        <v>5712</v>
      </c>
      <c r="L20" s="4"/>
      <c r="M20" s="4">
        <v>45.7</v>
      </c>
      <c r="N20" s="9">
        <v>378608</v>
      </c>
      <c r="O20" s="4">
        <f t="shared" si="1"/>
        <v>1316109.69</v>
      </c>
      <c r="P20" s="4">
        <v>379</v>
      </c>
      <c r="Q20" s="4">
        <f t="shared" si="2"/>
        <v>3472.5849340369391</v>
      </c>
    </row>
    <row r="21" spans="1:17">
      <c r="A21" s="4">
        <v>18</v>
      </c>
      <c r="B21" s="4" t="s">
        <v>35</v>
      </c>
      <c r="C21" s="4">
        <v>19286</v>
      </c>
      <c r="D21" s="11">
        <v>22.57</v>
      </c>
      <c r="E21" s="4">
        <f t="shared" si="0"/>
        <v>435285.02</v>
      </c>
      <c r="F21" s="4"/>
      <c r="G21" s="4"/>
      <c r="H21" s="4"/>
      <c r="I21" s="4"/>
      <c r="J21" s="4">
        <v>77386</v>
      </c>
      <c r="K21" s="4">
        <v>5561</v>
      </c>
      <c r="L21" s="4"/>
      <c r="M21" s="4">
        <v>65</v>
      </c>
      <c r="N21" s="9">
        <v>369306</v>
      </c>
      <c r="O21" s="4">
        <f t="shared" si="1"/>
        <v>887603.02</v>
      </c>
      <c r="P21" s="4">
        <v>179</v>
      </c>
      <c r="Q21" s="4">
        <f t="shared" si="2"/>
        <v>4958.6760893854753</v>
      </c>
    </row>
    <row r="22" spans="1:17">
      <c r="A22" s="4">
        <v>19</v>
      </c>
      <c r="B22" s="4" t="s">
        <v>36</v>
      </c>
      <c r="C22" s="4">
        <v>92738</v>
      </c>
      <c r="D22" s="11">
        <v>22.57</v>
      </c>
      <c r="E22" s="4">
        <f t="shared" si="0"/>
        <v>2093096.66</v>
      </c>
      <c r="F22" s="4"/>
      <c r="G22" s="4"/>
      <c r="H22" s="4"/>
      <c r="I22" s="4"/>
      <c r="J22" s="4">
        <v>71303</v>
      </c>
      <c r="K22" s="4">
        <v>4748</v>
      </c>
      <c r="L22" s="4"/>
      <c r="M22" s="4">
        <v>42.5</v>
      </c>
      <c r="N22" s="9">
        <v>508674</v>
      </c>
      <c r="O22" s="4">
        <f t="shared" si="1"/>
        <v>2677864.16</v>
      </c>
      <c r="P22" s="4">
        <v>272</v>
      </c>
      <c r="Q22" s="4">
        <f t="shared" si="2"/>
        <v>9845.0888235294115</v>
      </c>
    </row>
    <row r="23" spans="1:17">
      <c r="A23" s="4">
        <v>20</v>
      </c>
      <c r="B23" s="4" t="s">
        <v>37</v>
      </c>
      <c r="C23" s="4">
        <v>39495</v>
      </c>
      <c r="D23" s="11">
        <v>22.57</v>
      </c>
      <c r="E23" s="4">
        <f t="shared" si="0"/>
        <v>891402.15</v>
      </c>
      <c r="F23" s="4"/>
      <c r="G23" s="4"/>
      <c r="H23" s="4"/>
      <c r="I23" s="4"/>
      <c r="J23" s="4">
        <v>248207</v>
      </c>
      <c r="K23" s="4">
        <v>16377</v>
      </c>
      <c r="L23" s="4"/>
      <c r="M23" s="4">
        <v>155.19999999999999</v>
      </c>
      <c r="N23" s="9">
        <v>1929188</v>
      </c>
      <c r="O23" s="4">
        <f t="shared" si="1"/>
        <v>3085329.3499999996</v>
      </c>
      <c r="P23" s="4">
        <v>1628</v>
      </c>
      <c r="Q23" s="4">
        <f t="shared" si="2"/>
        <v>1895.1654484029482</v>
      </c>
    </row>
    <row r="24" spans="1:17">
      <c r="A24" s="4">
        <v>21</v>
      </c>
      <c r="B24" s="4" t="s">
        <v>38</v>
      </c>
      <c r="C24" s="4">
        <v>47011</v>
      </c>
      <c r="D24" s="11">
        <v>22.57</v>
      </c>
      <c r="E24" s="4">
        <f t="shared" si="0"/>
        <v>1061038.27</v>
      </c>
      <c r="F24" s="4"/>
      <c r="G24" s="4"/>
      <c r="H24" s="4"/>
      <c r="I24" s="4"/>
      <c r="J24" s="4">
        <v>69204</v>
      </c>
      <c r="K24" s="4">
        <v>4880</v>
      </c>
      <c r="L24" s="4"/>
      <c r="M24" s="4">
        <v>68.3</v>
      </c>
      <c r="N24" s="9">
        <v>396989</v>
      </c>
      <c r="O24" s="4">
        <f t="shared" si="1"/>
        <v>1532179.57</v>
      </c>
      <c r="P24" s="4">
        <v>171</v>
      </c>
      <c r="Q24" s="4">
        <f t="shared" si="2"/>
        <v>8960.1144444444453</v>
      </c>
    </row>
    <row r="25" spans="1:17">
      <c r="A25" s="4">
        <v>22</v>
      </c>
      <c r="B25" s="4" t="s">
        <v>39</v>
      </c>
      <c r="C25" s="4">
        <v>47858</v>
      </c>
      <c r="D25" s="11">
        <v>22.57</v>
      </c>
      <c r="E25" s="4">
        <f t="shared" si="0"/>
        <v>1080155.06</v>
      </c>
      <c r="F25" s="4"/>
      <c r="G25" s="4"/>
      <c r="H25" s="4"/>
      <c r="I25" s="4"/>
      <c r="J25" s="4">
        <v>113999</v>
      </c>
      <c r="K25" s="4">
        <v>7420</v>
      </c>
      <c r="L25" s="4"/>
      <c r="M25" s="4">
        <v>75.2</v>
      </c>
      <c r="N25" s="9">
        <v>436725</v>
      </c>
      <c r="O25" s="4">
        <f t="shared" si="1"/>
        <v>1638374.26</v>
      </c>
      <c r="P25" s="4">
        <v>486</v>
      </c>
      <c r="Q25" s="4">
        <f t="shared" si="2"/>
        <v>3371.140452674897</v>
      </c>
    </row>
    <row r="26" spans="1:17">
      <c r="A26" s="4">
        <v>23</v>
      </c>
      <c r="B26" s="4" t="s">
        <v>40</v>
      </c>
      <c r="C26" s="4">
        <v>9623</v>
      </c>
      <c r="D26" s="11">
        <v>22.57</v>
      </c>
      <c r="E26" s="4">
        <f t="shared" si="0"/>
        <v>217191.11000000002</v>
      </c>
      <c r="F26" s="4"/>
      <c r="G26" s="4"/>
      <c r="H26" s="4"/>
      <c r="I26" s="4"/>
      <c r="J26" s="4">
        <v>99256</v>
      </c>
      <c r="K26" s="4">
        <v>6950</v>
      </c>
      <c r="L26" s="4"/>
      <c r="M26" s="4">
        <v>51.2</v>
      </c>
      <c r="N26" s="9">
        <v>638328</v>
      </c>
      <c r="O26" s="4">
        <f t="shared" si="1"/>
        <v>961776.31</v>
      </c>
      <c r="P26" s="4">
        <v>516</v>
      </c>
      <c r="Q26" s="4">
        <f t="shared" si="2"/>
        <v>1863.9075775193799</v>
      </c>
    </row>
    <row r="27" spans="1:17">
      <c r="A27" s="4"/>
      <c r="B27" s="4" t="s">
        <v>41</v>
      </c>
      <c r="C27" s="4">
        <v>157243</v>
      </c>
      <c r="D27" s="11">
        <v>22.57</v>
      </c>
      <c r="E27" s="4">
        <f t="shared" si="0"/>
        <v>3548974.5100000002</v>
      </c>
      <c r="F27" s="4"/>
      <c r="G27" s="4"/>
      <c r="H27" s="4"/>
      <c r="I27" s="4"/>
      <c r="J27" s="4">
        <v>258365</v>
      </c>
      <c r="K27" s="4">
        <v>10764</v>
      </c>
      <c r="L27" s="4"/>
      <c r="M27" s="4">
        <v>72.400000000000006</v>
      </c>
      <c r="N27" s="9">
        <v>1452199</v>
      </c>
      <c r="O27" s="4">
        <f t="shared" si="1"/>
        <v>5270374.91</v>
      </c>
      <c r="P27" s="4">
        <v>1713</v>
      </c>
      <c r="Q27" s="4">
        <f>O27/P27</f>
        <v>3076.6928838295389</v>
      </c>
    </row>
    <row r="28" spans="1:17">
      <c r="A28" s="4"/>
      <c r="B28" s="4" t="s">
        <v>42</v>
      </c>
      <c r="C28" s="4">
        <v>87210</v>
      </c>
      <c r="D28" s="11">
        <v>22.57</v>
      </c>
      <c r="E28" s="4">
        <f t="shared" si="0"/>
        <v>1968329.7</v>
      </c>
      <c r="F28" s="4"/>
      <c r="G28" s="4"/>
      <c r="H28" s="4"/>
      <c r="I28" s="4"/>
      <c r="J28" s="4">
        <v>249153</v>
      </c>
      <c r="K28" s="4">
        <v>10593</v>
      </c>
      <c r="L28" s="4"/>
      <c r="M28" s="4">
        <v>73.099999999999994</v>
      </c>
      <c r="N28" s="9">
        <v>857342</v>
      </c>
      <c r="O28" s="4">
        <f t="shared" si="1"/>
        <v>3085490.8000000003</v>
      </c>
      <c r="P28" s="4">
        <v>1459</v>
      </c>
      <c r="Q28" s="4">
        <f t="shared" si="2"/>
        <v>2114.7983550376971</v>
      </c>
    </row>
    <row r="29" spans="1:17">
      <c r="A29" s="4"/>
      <c r="B29" s="4" t="s">
        <v>43</v>
      </c>
      <c r="C29" s="4">
        <v>15134</v>
      </c>
      <c r="D29" s="11">
        <v>22.57</v>
      </c>
      <c r="E29" s="4">
        <f t="shared" si="0"/>
        <v>341574.38</v>
      </c>
      <c r="F29" s="4"/>
      <c r="G29" s="4"/>
      <c r="H29" s="4"/>
      <c r="I29" s="4"/>
      <c r="J29" s="4">
        <v>46332</v>
      </c>
      <c r="K29" s="4">
        <v>1657</v>
      </c>
      <c r="L29" s="4"/>
      <c r="M29" s="4">
        <v>68.2</v>
      </c>
      <c r="N29" s="9">
        <v>381783</v>
      </c>
      <c r="O29" s="4">
        <f t="shared" si="1"/>
        <v>771414.58000000007</v>
      </c>
      <c r="P29" s="4">
        <v>176</v>
      </c>
      <c r="Q29" s="4">
        <f t="shared" si="2"/>
        <v>4383.0373863636369</v>
      </c>
    </row>
    <row r="30" spans="1:17">
      <c r="A30" s="4"/>
      <c r="B30" s="4" t="s">
        <v>44</v>
      </c>
      <c r="C30" s="4">
        <v>31891</v>
      </c>
      <c r="D30" s="11">
        <v>22.57</v>
      </c>
      <c r="E30" s="4">
        <f t="shared" si="0"/>
        <v>719779.87</v>
      </c>
      <c r="F30" s="4"/>
      <c r="G30" s="4"/>
      <c r="H30" s="4"/>
      <c r="I30" s="4"/>
      <c r="J30" s="4">
        <v>29085</v>
      </c>
      <c r="K30" s="4">
        <v>1777</v>
      </c>
      <c r="L30" s="4"/>
      <c r="M30" s="4">
        <v>45.9</v>
      </c>
      <c r="N30" s="9">
        <v>496886</v>
      </c>
      <c r="O30" s="4">
        <f t="shared" si="1"/>
        <v>1247573.77</v>
      </c>
      <c r="P30" s="4">
        <v>384</v>
      </c>
      <c r="Q30" s="4">
        <f t="shared" si="2"/>
        <v>3248.8900260416667</v>
      </c>
    </row>
    <row r="31" spans="1:17">
      <c r="A31" s="4"/>
      <c r="B31" s="4" t="s">
        <v>45</v>
      </c>
      <c r="C31" s="4">
        <v>43770</v>
      </c>
      <c r="D31" s="11">
        <v>22.57</v>
      </c>
      <c r="E31" s="4">
        <f t="shared" si="0"/>
        <v>987888.9</v>
      </c>
      <c r="F31" s="4"/>
      <c r="G31" s="4"/>
      <c r="H31" s="4"/>
      <c r="I31" s="4"/>
      <c r="J31" s="4">
        <v>63317</v>
      </c>
      <c r="K31" s="4">
        <v>4257</v>
      </c>
      <c r="L31" s="4"/>
      <c r="M31" s="4">
        <v>68.2</v>
      </c>
      <c r="N31" s="9">
        <v>422061</v>
      </c>
      <c r="O31" s="4">
        <f t="shared" si="1"/>
        <v>1477592.0999999999</v>
      </c>
      <c r="P31" s="4">
        <v>122</v>
      </c>
      <c r="Q31" s="4">
        <f t="shared" si="2"/>
        <v>12111.410655737704</v>
      </c>
    </row>
    <row r="32" spans="1:17">
      <c r="A32" s="4"/>
      <c r="B32" s="4" t="s">
        <v>46</v>
      </c>
      <c r="C32" s="4">
        <v>20784</v>
      </c>
      <c r="D32" s="11">
        <v>22.57</v>
      </c>
      <c r="E32" s="4">
        <f t="shared" si="0"/>
        <v>469094.88</v>
      </c>
      <c r="F32" s="4"/>
      <c r="G32" s="4"/>
      <c r="H32" s="4"/>
      <c r="I32" s="4"/>
      <c r="J32" s="4">
        <v>52614</v>
      </c>
      <c r="K32" s="4">
        <v>2477</v>
      </c>
      <c r="L32" s="4"/>
      <c r="M32" s="4">
        <v>67.099999999999994</v>
      </c>
      <c r="N32" s="9">
        <v>432889</v>
      </c>
      <c r="O32" s="4">
        <f t="shared" si="1"/>
        <v>957141.98</v>
      </c>
      <c r="P32" s="4">
        <v>134</v>
      </c>
      <c r="Q32" s="4">
        <f t="shared" si="2"/>
        <v>7142.8505970149254</v>
      </c>
    </row>
    <row r="33" spans="1:17">
      <c r="A33" s="4"/>
      <c r="B33" s="4" t="s">
        <v>47</v>
      </c>
      <c r="C33" s="4">
        <v>229040</v>
      </c>
      <c r="D33" s="11">
        <v>22.57</v>
      </c>
      <c r="E33" s="4">
        <f t="shared" si="0"/>
        <v>5169432.8</v>
      </c>
      <c r="F33" s="4"/>
      <c r="G33" s="4"/>
      <c r="H33" s="4"/>
      <c r="I33" s="4"/>
      <c r="J33" s="4">
        <v>68577</v>
      </c>
      <c r="K33" s="4">
        <v>2383</v>
      </c>
      <c r="L33" s="4"/>
      <c r="M33" s="4">
        <v>72.39</v>
      </c>
      <c r="N33" s="9">
        <v>530408</v>
      </c>
      <c r="O33" s="4">
        <f t="shared" si="1"/>
        <v>5770873.1899999995</v>
      </c>
      <c r="P33" s="4">
        <v>235</v>
      </c>
      <c r="Q33" s="4">
        <f t="shared" si="2"/>
        <v>24556.907191489361</v>
      </c>
    </row>
    <row r="34" spans="1:17">
      <c r="A34" s="4"/>
      <c r="B34" s="4" t="s">
        <v>48</v>
      </c>
      <c r="C34" s="4">
        <v>35866</v>
      </c>
      <c r="D34" s="11">
        <v>22.57</v>
      </c>
      <c r="E34" s="4">
        <f t="shared" si="0"/>
        <v>809495.62</v>
      </c>
      <c r="F34" s="4"/>
      <c r="G34" s="4"/>
      <c r="H34" s="4"/>
      <c r="I34" s="4"/>
      <c r="J34" s="4">
        <v>45643</v>
      </c>
      <c r="K34" s="4">
        <v>1957</v>
      </c>
      <c r="L34" s="4"/>
      <c r="M34" s="4">
        <v>147.30000000000001</v>
      </c>
      <c r="N34" s="9">
        <v>1076273</v>
      </c>
      <c r="O34" s="4">
        <f t="shared" si="1"/>
        <v>1933515.92</v>
      </c>
      <c r="P34" s="4">
        <v>402</v>
      </c>
      <c r="Q34" s="4">
        <f t="shared" si="2"/>
        <v>4809.7410945273632</v>
      </c>
    </row>
    <row r="35" spans="1:17">
      <c r="A35" s="4"/>
      <c r="B35" s="4" t="s">
        <v>49</v>
      </c>
      <c r="C35" s="4">
        <v>207171</v>
      </c>
      <c r="D35" s="11">
        <v>22.57</v>
      </c>
      <c r="E35" s="4">
        <f t="shared" si="0"/>
        <v>4675849.47</v>
      </c>
      <c r="F35" s="4"/>
      <c r="G35" s="4"/>
      <c r="H35" s="4"/>
      <c r="I35" s="4"/>
      <c r="J35" s="4">
        <v>403805.3</v>
      </c>
      <c r="K35" s="4">
        <v>18823</v>
      </c>
      <c r="L35" s="4"/>
      <c r="M35" s="4">
        <v>215</v>
      </c>
      <c r="N35" s="9">
        <v>2363518</v>
      </c>
      <c r="O35" s="4">
        <f t="shared" si="1"/>
        <v>7462210.7699999996</v>
      </c>
      <c r="P35" s="4">
        <v>3380</v>
      </c>
      <c r="Q35" s="4">
        <f t="shared" si="2"/>
        <v>2207.7546656804734</v>
      </c>
    </row>
    <row r="36" spans="1:17">
      <c r="A36" s="4"/>
      <c r="B36" s="4" t="s">
        <v>50</v>
      </c>
      <c r="C36" s="4">
        <v>326400</v>
      </c>
      <c r="D36" s="11">
        <v>22.57</v>
      </c>
      <c r="E36" s="4">
        <f t="shared" si="0"/>
        <v>7366848</v>
      </c>
      <c r="F36" s="4"/>
      <c r="G36" s="4"/>
      <c r="H36" s="4"/>
      <c r="I36" s="4"/>
      <c r="J36" s="4">
        <v>286846</v>
      </c>
      <c r="K36" s="4">
        <v>3786.6</v>
      </c>
      <c r="L36" s="4"/>
      <c r="M36" s="4">
        <v>168</v>
      </c>
      <c r="N36" s="9">
        <v>876236</v>
      </c>
      <c r="O36" s="4">
        <f t="shared" si="1"/>
        <v>8533884.5999999996</v>
      </c>
      <c r="P36" s="4">
        <v>1305</v>
      </c>
      <c r="Q36" s="4">
        <f t="shared" si="2"/>
        <v>6539.3751724137928</v>
      </c>
    </row>
    <row r="37" spans="1:17">
      <c r="A37" s="4"/>
      <c r="B37" s="4" t="s">
        <v>51</v>
      </c>
      <c r="C37" s="4">
        <v>313794</v>
      </c>
      <c r="D37" s="11">
        <v>22.57</v>
      </c>
      <c r="E37" s="4">
        <f t="shared" si="0"/>
        <v>7082330.5800000001</v>
      </c>
      <c r="F37" s="4"/>
      <c r="G37" s="4"/>
      <c r="H37" s="4"/>
      <c r="I37" s="4"/>
      <c r="J37" s="4">
        <v>339643.2</v>
      </c>
      <c r="K37" s="4">
        <v>13540.7</v>
      </c>
      <c r="L37" s="4"/>
      <c r="M37" s="4">
        <v>110</v>
      </c>
      <c r="N37" s="9">
        <v>4216019</v>
      </c>
      <c r="O37" s="4">
        <f t="shared" si="1"/>
        <v>11651643.48</v>
      </c>
      <c r="P37" s="4">
        <v>2183</v>
      </c>
      <c r="Q37" s="4">
        <f t="shared" si="2"/>
        <v>5337.4454786990382</v>
      </c>
    </row>
    <row r="38" spans="1:17">
      <c r="A38" s="4"/>
      <c r="B38" s="4" t="s">
        <v>52</v>
      </c>
      <c r="C38" s="4">
        <v>1794</v>
      </c>
      <c r="D38" s="11">
        <v>22.57</v>
      </c>
      <c r="E38" s="4">
        <f t="shared" si="0"/>
        <v>40490.58</v>
      </c>
      <c r="F38" s="4"/>
      <c r="G38" s="4"/>
      <c r="H38" s="4"/>
      <c r="I38" s="4"/>
      <c r="J38" s="4">
        <v>51060</v>
      </c>
      <c r="K38" s="4">
        <v>2409</v>
      </c>
      <c r="L38" s="4"/>
      <c r="M38" s="4">
        <v>125</v>
      </c>
      <c r="N38" s="9">
        <v>591665</v>
      </c>
      <c r="O38" s="4">
        <f t="shared" si="1"/>
        <v>685749.58</v>
      </c>
      <c r="P38" s="4">
        <v>326</v>
      </c>
      <c r="Q38" s="4">
        <f t="shared" si="2"/>
        <v>2103.5263190184046</v>
      </c>
    </row>
    <row r="39" spans="1:17">
      <c r="A39" s="4"/>
      <c r="B39" s="4" t="s">
        <v>53</v>
      </c>
      <c r="C39" s="4">
        <v>1908</v>
      </c>
      <c r="D39" s="11">
        <v>22.57</v>
      </c>
      <c r="E39" s="4">
        <f t="shared" si="0"/>
        <v>43063.56</v>
      </c>
      <c r="F39" s="4"/>
      <c r="G39" s="4"/>
      <c r="H39" s="4"/>
      <c r="I39" s="4"/>
      <c r="J39" s="4">
        <v>14001</v>
      </c>
      <c r="K39" s="4">
        <v>2682</v>
      </c>
      <c r="L39" s="4"/>
      <c r="M39" s="4">
        <v>24.5</v>
      </c>
      <c r="N39" s="9">
        <v>317687</v>
      </c>
      <c r="O39" s="4">
        <f t="shared" si="1"/>
        <v>377458.06</v>
      </c>
      <c r="P39" s="4">
        <v>20</v>
      </c>
      <c r="Q39" s="4">
        <f t="shared" si="2"/>
        <v>18872.902999999998</v>
      </c>
    </row>
    <row r="40" spans="1:17">
      <c r="A40" s="4"/>
      <c r="B40" s="4" t="s">
        <v>54</v>
      </c>
      <c r="C40" s="4">
        <v>3296</v>
      </c>
      <c r="D40" s="11">
        <v>22.57</v>
      </c>
      <c r="E40" s="4">
        <f t="shared" si="0"/>
        <v>74390.720000000001</v>
      </c>
      <c r="F40" s="4"/>
      <c r="G40" s="4"/>
      <c r="H40" s="4"/>
      <c r="I40" s="4"/>
      <c r="J40" s="4">
        <v>46821</v>
      </c>
      <c r="K40" s="4">
        <v>1298</v>
      </c>
      <c r="L40" s="4"/>
      <c r="M40" s="4">
        <v>23.4</v>
      </c>
      <c r="N40" s="9">
        <v>389391</v>
      </c>
      <c r="O40" s="4">
        <f t="shared" si="1"/>
        <v>511924.12</v>
      </c>
      <c r="P40" s="4">
        <v>186</v>
      </c>
      <c r="Q40" s="4">
        <f t="shared" si="2"/>
        <v>2752.2802150537636</v>
      </c>
    </row>
    <row r="41" spans="1:17">
      <c r="A41" s="4"/>
      <c r="B41" s="4" t="s">
        <v>55</v>
      </c>
      <c r="C41" s="4">
        <v>16100</v>
      </c>
      <c r="D41" s="11">
        <v>22.57</v>
      </c>
      <c r="E41" s="4">
        <f t="shared" si="0"/>
        <v>363377</v>
      </c>
      <c r="F41" s="4"/>
      <c r="G41" s="4"/>
      <c r="H41" s="4"/>
      <c r="I41" s="4"/>
      <c r="J41" s="4">
        <v>31571</v>
      </c>
      <c r="K41" s="4">
        <v>609.29999999999995</v>
      </c>
      <c r="L41" s="4"/>
      <c r="M41" s="4">
        <v>60</v>
      </c>
      <c r="N41" s="9">
        <v>3206672</v>
      </c>
      <c r="O41" s="4">
        <f t="shared" si="1"/>
        <v>3602289.3</v>
      </c>
      <c r="P41" s="4">
        <v>78</v>
      </c>
      <c r="Q41" s="4">
        <f t="shared" si="2"/>
        <v>46183.196153846155</v>
      </c>
    </row>
    <row r="42" spans="1:17">
      <c r="A42" s="4"/>
      <c r="B42" s="4" t="s">
        <v>56</v>
      </c>
      <c r="C42" s="4">
        <v>5250</v>
      </c>
      <c r="D42" s="11">
        <v>22.57</v>
      </c>
      <c r="E42" s="4">
        <f t="shared" si="0"/>
        <v>118492.5</v>
      </c>
      <c r="F42" s="4"/>
      <c r="G42" s="4"/>
      <c r="H42" s="4"/>
      <c r="I42" s="4"/>
      <c r="J42" s="4">
        <v>27703</v>
      </c>
      <c r="K42" s="4">
        <v>588</v>
      </c>
      <c r="L42" s="4"/>
      <c r="M42" s="4">
        <v>21.1</v>
      </c>
      <c r="N42" s="9">
        <v>306645</v>
      </c>
      <c r="O42" s="4">
        <f t="shared" si="1"/>
        <v>453449.6</v>
      </c>
      <c r="P42" s="4">
        <v>63</v>
      </c>
      <c r="Q42" s="4">
        <f t="shared" si="2"/>
        <v>7197.6126984126977</v>
      </c>
    </row>
    <row r="43" spans="1:17">
      <c r="B43" s="5" t="s">
        <v>57</v>
      </c>
      <c r="C43" s="4">
        <v>1383</v>
      </c>
      <c r="D43" s="11">
        <v>22.57</v>
      </c>
      <c r="E43" s="4">
        <f t="shared" si="0"/>
        <v>31214.31</v>
      </c>
      <c r="F43" s="4"/>
      <c r="G43" s="4"/>
      <c r="H43" s="4"/>
      <c r="I43" s="4"/>
      <c r="J43" s="4">
        <v>11504</v>
      </c>
      <c r="K43" s="4">
        <v>99.6</v>
      </c>
      <c r="L43" s="4"/>
      <c r="M43" s="4">
        <v>42.3</v>
      </c>
      <c r="N43" s="9">
        <v>282228</v>
      </c>
      <c r="O43" s="4">
        <f t="shared" si="1"/>
        <v>325088.21000000002</v>
      </c>
      <c r="P43" s="4">
        <v>29</v>
      </c>
      <c r="Q43" s="4">
        <f t="shared" si="2"/>
        <v>11209.93827586207</v>
      </c>
    </row>
    <row r="44" spans="1:17">
      <c r="B44" s="5" t="s">
        <v>58</v>
      </c>
      <c r="C44" s="4">
        <v>1701</v>
      </c>
      <c r="D44" s="11">
        <v>22.57</v>
      </c>
      <c r="E44" s="4">
        <f t="shared" si="0"/>
        <v>38391.57</v>
      </c>
      <c r="F44" s="4"/>
      <c r="G44" s="4"/>
      <c r="H44" s="4"/>
      <c r="I44" s="4"/>
      <c r="J44" s="4">
        <v>23427</v>
      </c>
      <c r="K44" s="4">
        <v>1237.5999999999999</v>
      </c>
      <c r="L44" s="4"/>
      <c r="M44" s="4">
        <v>35.6</v>
      </c>
      <c r="N44" s="9">
        <v>329726</v>
      </c>
      <c r="O44" s="4">
        <f t="shared" si="1"/>
        <v>392817.77</v>
      </c>
      <c r="P44" s="4">
        <v>304</v>
      </c>
      <c r="Q44" s="4">
        <f t="shared" si="2"/>
        <v>1292.1637171052632</v>
      </c>
    </row>
    <row r="45" spans="1:17">
      <c r="B45" s="5" t="s">
        <v>59</v>
      </c>
      <c r="C45" s="4">
        <v>5492</v>
      </c>
      <c r="D45" s="11">
        <v>22.57</v>
      </c>
      <c r="E45" s="4">
        <f t="shared" si="0"/>
        <v>123954.44</v>
      </c>
      <c r="F45" s="4"/>
      <c r="G45" s="4"/>
      <c r="H45" s="4"/>
      <c r="I45" s="4"/>
      <c r="J45" s="4">
        <v>9224</v>
      </c>
      <c r="K45" s="4">
        <v>170.6</v>
      </c>
      <c r="L45" s="4"/>
      <c r="M45" s="4">
        <v>34.200000000000003</v>
      </c>
      <c r="N45" s="9">
        <v>534303</v>
      </c>
      <c r="O45" s="4">
        <f t="shared" si="1"/>
        <v>667686.24</v>
      </c>
      <c r="P45" s="4">
        <v>20</v>
      </c>
      <c r="Q45" s="4">
        <f t="shared" si="2"/>
        <v>33384.311999999998</v>
      </c>
    </row>
    <row r="46" spans="1:17">
      <c r="B46" s="5" t="s">
        <v>60</v>
      </c>
      <c r="C46" s="4">
        <v>1668</v>
      </c>
      <c r="D46" s="11">
        <v>22.57</v>
      </c>
      <c r="E46" s="4">
        <f t="shared" si="0"/>
        <v>37646.76</v>
      </c>
      <c r="F46" s="4"/>
      <c r="G46" s="4"/>
      <c r="H46" s="4"/>
      <c r="I46" s="4"/>
      <c r="J46" s="4">
        <v>13497</v>
      </c>
      <c r="K46" s="4">
        <v>253.3</v>
      </c>
      <c r="L46" s="4"/>
      <c r="M46" s="4">
        <v>33.200000000000003</v>
      </c>
      <c r="N46" s="9">
        <v>296667</v>
      </c>
      <c r="O46" s="4">
        <f t="shared" si="1"/>
        <v>348097.26</v>
      </c>
      <c r="P46" s="4">
        <v>33</v>
      </c>
      <c r="Q46" s="4">
        <f t="shared" si="2"/>
        <v>10548.401818181819</v>
      </c>
    </row>
    <row r="47" spans="1:17">
      <c r="B47" s="5" t="s">
        <v>61</v>
      </c>
      <c r="C47" s="4">
        <v>2376</v>
      </c>
      <c r="D47" s="11">
        <v>22.57</v>
      </c>
      <c r="E47" s="4">
        <f t="shared" si="0"/>
        <v>53626.32</v>
      </c>
      <c r="F47" s="4"/>
      <c r="G47" s="4"/>
      <c r="H47" s="4"/>
      <c r="I47" s="4"/>
      <c r="J47" s="4">
        <v>13352</v>
      </c>
      <c r="K47" s="4">
        <v>233.3</v>
      </c>
      <c r="L47" s="4"/>
      <c r="M47" s="4">
        <v>34.299999999999997</v>
      </c>
      <c r="N47" s="9">
        <v>295407</v>
      </c>
      <c r="O47" s="4">
        <f t="shared" si="1"/>
        <v>362652.92000000004</v>
      </c>
      <c r="P47" s="4">
        <v>22</v>
      </c>
      <c r="Q47" s="4">
        <f t="shared" si="2"/>
        <v>16484.223636363637</v>
      </c>
    </row>
    <row r="48" spans="1:17">
      <c r="B48" s="5" t="s">
        <v>62</v>
      </c>
      <c r="C48" s="4">
        <v>273</v>
      </c>
      <c r="D48" s="11">
        <v>22.57</v>
      </c>
      <c r="E48" s="4">
        <f t="shared" si="0"/>
        <v>6161.61</v>
      </c>
      <c r="F48" s="4"/>
      <c r="G48" s="4"/>
      <c r="H48" s="4"/>
      <c r="I48" s="4"/>
      <c r="J48" s="4">
        <v>12102</v>
      </c>
      <c r="K48" s="4">
        <v>273.3</v>
      </c>
      <c r="L48" s="4"/>
      <c r="M48" s="4">
        <v>32.299999999999997</v>
      </c>
      <c r="N48" s="9">
        <v>294319</v>
      </c>
      <c r="O48" s="4">
        <f t="shared" si="1"/>
        <v>312888.21000000002</v>
      </c>
      <c r="P48" s="4">
        <v>30</v>
      </c>
      <c r="Q48" s="4">
        <f t="shared" si="2"/>
        <v>10429.607</v>
      </c>
    </row>
    <row r="49" spans="1:17">
      <c r="B49" s="5" t="s">
        <v>63</v>
      </c>
      <c r="C49" s="4">
        <v>457</v>
      </c>
      <c r="D49" s="11">
        <v>22.57</v>
      </c>
      <c r="E49" s="4">
        <f t="shared" si="0"/>
        <v>10314.49</v>
      </c>
      <c r="F49" s="4"/>
      <c r="G49" s="4"/>
      <c r="H49" s="4"/>
      <c r="I49" s="4"/>
      <c r="J49" s="4">
        <v>8065</v>
      </c>
      <c r="K49" s="4">
        <v>125.3</v>
      </c>
      <c r="L49" s="4"/>
      <c r="M49" s="4">
        <v>37.799999999999997</v>
      </c>
      <c r="N49" s="9">
        <v>292981</v>
      </c>
      <c r="O49" s="4">
        <f t="shared" si="1"/>
        <v>311523.58999999997</v>
      </c>
      <c r="P49" s="4">
        <v>12</v>
      </c>
      <c r="Q49" s="4">
        <f t="shared" si="2"/>
        <v>25960.299166666664</v>
      </c>
    </row>
    <row r="50" spans="1:17">
      <c r="B50" s="4"/>
      <c r="C50" s="5"/>
      <c r="D50" s="12">
        <f t="shared" ref="D50" si="3">C50*22.57</f>
        <v>0</v>
      </c>
      <c r="E50" s="4"/>
      <c r="F50" s="4"/>
      <c r="G50" s="4"/>
      <c r="H50" s="4"/>
      <c r="I50" s="4"/>
      <c r="J50" s="4"/>
      <c r="K50" s="4"/>
      <c r="L50" s="4"/>
      <c r="M50" s="4"/>
      <c r="N50" s="9"/>
      <c r="O50" s="4"/>
      <c r="P50" s="4"/>
      <c r="Q50" s="4"/>
    </row>
    <row r="56" spans="1:17" ht="20.25">
      <c r="A56" s="16" t="s">
        <v>17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" customHeight="1">
      <c r="A57" s="6"/>
      <c r="B57" s="6"/>
      <c r="C57" s="21" t="s">
        <v>0</v>
      </c>
      <c r="D57" s="21"/>
      <c r="E57" s="21"/>
      <c r="F57" s="22" t="s">
        <v>1</v>
      </c>
      <c r="G57" s="22"/>
      <c r="H57" s="22"/>
      <c r="I57" s="22"/>
      <c r="J57" s="19" t="s">
        <v>2</v>
      </c>
      <c r="K57" s="19" t="s">
        <v>3</v>
      </c>
      <c r="L57" s="13" t="s">
        <v>4</v>
      </c>
      <c r="M57" s="14" t="s">
        <v>5</v>
      </c>
      <c r="N57" s="17" t="s">
        <v>6</v>
      </c>
      <c r="O57" s="14" t="s">
        <v>7</v>
      </c>
      <c r="P57" s="13" t="s">
        <v>8</v>
      </c>
      <c r="Q57" s="13" t="s">
        <v>9</v>
      </c>
    </row>
    <row r="58" spans="1:17" ht="42.75" customHeight="1">
      <c r="A58" s="7" t="s">
        <v>10</v>
      </c>
      <c r="B58" s="7" t="s">
        <v>11</v>
      </c>
      <c r="C58" s="7" t="s">
        <v>12</v>
      </c>
      <c r="D58" s="8" t="s">
        <v>13</v>
      </c>
      <c r="E58" s="6" t="s">
        <v>14</v>
      </c>
      <c r="F58" s="6" t="s">
        <v>15</v>
      </c>
      <c r="G58" s="8" t="s">
        <v>16</v>
      </c>
      <c r="H58" s="8" t="s">
        <v>13</v>
      </c>
      <c r="I58" s="6" t="s">
        <v>14</v>
      </c>
      <c r="J58" s="20"/>
      <c r="K58" s="20"/>
      <c r="L58" s="13"/>
      <c r="M58" s="15"/>
      <c r="N58" s="18"/>
      <c r="O58" s="15"/>
      <c r="P58" s="13"/>
      <c r="Q58" s="13"/>
    </row>
    <row r="59" spans="1:17">
      <c r="A59" s="4">
        <v>1</v>
      </c>
      <c r="B59" s="4" t="s">
        <v>37</v>
      </c>
      <c r="C59" s="4">
        <v>39.4</v>
      </c>
      <c r="D59" s="11">
        <v>22.57</v>
      </c>
      <c r="E59" s="23">
        <f t="shared" ref="E59:E60" si="4">C59*D59</f>
        <v>889.25799999999992</v>
      </c>
      <c r="F59" s="4"/>
      <c r="G59" s="4"/>
      <c r="H59" s="4"/>
      <c r="I59" s="4"/>
      <c r="J59" s="23">
        <v>248207</v>
      </c>
      <c r="K59" s="23">
        <v>16377</v>
      </c>
      <c r="L59" s="4"/>
      <c r="M59" s="4">
        <v>155.19999999999999</v>
      </c>
      <c r="N59" s="9">
        <v>1929.1</v>
      </c>
      <c r="O59" s="4">
        <f t="shared" ref="O59:O60" si="5">E59+I59+J59+K59+L59+M59+N59</f>
        <v>267557.55800000002</v>
      </c>
      <c r="P59" s="4">
        <v>1628</v>
      </c>
      <c r="Q59" s="11">
        <f t="shared" ref="Q59:Q60" si="6">O59/P59</f>
        <v>164.34739434889437</v>
      </c>
    </row>
    <row r="60" spans="1:17">
      <c r="A60" s="4">
        <v>2</v>
      </c>
      <c r="B60" s="4" t="s">
        <v>49</v>
      </c>
      <c r="C60" s="4">
        <v>207.1</v>
      </c>
      <c r="D60" s="11">
        <v>22.57</v>
      </c>
      <c r="E60" s="23">
        <f t="shared" si="4"/>
        <v>4674.2470000000003</v>
      </c>
      <c r="F60" s="4"/>
      <c r="G60" s="4"/>
      <c r="H60" s="4"/>
      <c r="I60" s="4"/>
      <c r="J60" s="4">
        <v>403805.3</v>
      </c>
      <c r="K60" s="23">
        <v>18823</v>
      </c>
      <c r="L60" s="4"/>
      <c r="M60" s="23">
        <v>215</v>
      </c>
      <c r="N60" s="9">
        <v>2363.5</v>
      </c>
      <c r="O60" s="23">
        <f>E60+I60+J60+K60+L60+M60+N60</f>
        <v>429881.04699999996</v>
      </c>
      <c r="P60" s="4">
        <v>3380</v>
      </c>
      <c r="Q60" s="11">
        <f t="shared" si="6"/>
        <v>127.18374171597632</v>
      </c>
    </row>
  </sheetData>
  <mergeCells count="22">
    <mergeCell ref="A56:Q56"/>
    <mergeCell ref="C57:E57"/>
    <mergeCell ref="F57:I57"/>
    <mergeCell ref="J57:J58"/>
    <mergeCell ref="K57:K58"/>
    <mergeCell ref="L57:L58"/>
    <mergeCell ref="M57:M58"/>
    <mergeCell ref="N57:N58"/>
    <mergeCell ref="O57:O58"/>
    <mergeCell ref="P57:P58"/>
    <mergeCell ref="Q57:Q58"/>
    <mergeCell ref="P2:P3"/>
    <mergeCell ref="Q2:Q3"/>
    <mergeCell ref="O2:O3"/>
    <mergeCell ref="A1:Q1"/>
    <mergeCell ref="M2:M3"/>
    <mergeCell ref="N2:N3"/>
    <mergeCell ref="K2:K3"/>
    <mergeCell ref="J2:J3"/>
    <mergeCell ref="L2:L3"/>
    <mergeCell ref="C2:E2"/>
    <mergeCell ref="F2:I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2019-01-31T07:38:48Z</cp:lastPrinted>
  <dcterms:created xsi:type="dcterms:W3CDTF">2019-01-18T09:02:51Z</dcterms:created>
  <dcterms:modified xsi:type="dcterms:W3CDTF">2019-01-31T07:41:09Z</dcterms:modified>
</cp:coreProperties>
</file>